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5295" tabRatio="500" activeTab="0"/>
  </bookViews>
  <sheets>
    <sheet name=" " sheetId="1" r:id="rId1"/>
    <sheet name="Erläuterungen" sheetId="2" r:id="rId2"/>
  </sheets>
  <definedNames/>
  <calcPr fullCalcOnLoad="1"/>
</workbook>
</file>

<file path=xl/sharedStrings.xml><?xml version="1.0" encoding="utf-8"?>
<sst xmlns="http://schemas.openxmlformats.org/spreadsheetml/2006/main" count="123" uniqueCount="109">
  <si>
    <t>Postenr.</t>
  </si>
  <si>
    <t>Posten</t>
  </si>
  <si>
    <t>Betrag</t>
  </si>
  <si>
    <t>Einnahmen</t>
  </si>
  <si>
    <t>Einnahmen aus VS-Beiträgen</t>
  </si>
  <si>
    <t>Einnahmen aus hoheitliche Aufgaben Fsen</t>
  </si>
  <si>
    <t>Einnahmen aus kulturellen Veranstaltungen</t>
  </si>
  <si>
    <t>321.01</t>
  </si>
  <si>
    <t>321.02</t>
  </si>
  <si>
    <t>Einnahmen sonstige Veranstaltungen</t>
  </si>
  <si>
    <t>Einnahmen Eigenbeteiligungen</t>
  </si>
  <si>
    <t>Spenden an die Fachschaft</t>
  </si>
  <si>
    <t>Sonstige Einnahmen</t>
  </si>
  <si>
    <t>Einnahmen Betrieb Gewerblicher Art</t>
  </si>
  <si>
    <t xml:space="preserve"> Auflösung Rücklagen aus dem Vorjahr</t>
  </si>
  <si>
    <t>Auflösung Zweckgebundene Rücklagen</t>
  </si>
  <si>
    <t>Ausgaben</t>
  </si>
  <si>
    <t>Aufwandsentschädigungen</t>
  </si>
  <si>
    <t>Ausgaben für Sach- und Dienstleistungen</t>
  </si>
  <si>
    <t>Reparatur/ Instandhaltung</t>
  </si>
  <si>
    <t>4111.01</t>
  </si>
  <si>
    <t>Miete Schränke ZNF</t>
  </si>
  <si>
    <t>EDV-Bedarf und Infrastruktur</t>
  </si>
  <si>
    <t>Büromaterial</t>
  </si>
  <si>
    <t>Druck- und Kopierkosten</t>
  </si>
  <si>
    <t>Zeitungen/Zeitschriften</t>
  </si>
  <si>
    <t>Putz- und Pflegematerial</t>
  </si>
  <si>
    <t>Porto</t>
  </si>
  <si>
    <t>Telefon / Fax</t>
  </si>
  <si>
    <t>Transportkosten</t>
  </si>
  <si>
    <t>Bewirtungskosten</t>
  </si>
  <si>
    <t>4180.01</t>
  </si>
  <si>
    <t>Verpflegung Fachschaftssitzung</t>
  </si>
  <si>
    <t>4180.02</t>
  </si>
  <si>
    <t>Teeküche</t>
  </si>
  <si>
    <t>4180.03</t>
  </si>
  <si>
    <t>Verpflegung StuRa-Sitzung</t>
  </si>
  <si>
    <t xml:space="preserve">Sonstige Materialien und Dienstleistungen </t>
  </si>
  <si>
    <t>Zuschüsse</t>
  </si>
  <si>
    <t>Zuschüsse an Gruppen und Initiativen</t>
  </si>
  <si>
    <t>Gastvorträge, Vortragsreihen</t>
  </si>
  <si>
    <t>Reise- und Teilnahmekosten</t>
  </si>
  <si>
    <t>Veranstaltungen und Projekte</t>
  </si>
  <si>
    <t>48.01</t>
  </si>
  <si>
    <t>48.02</t>
  </si>
  <si>
    <t>48.03</t>
  </si>
  <si>
    <t>48.04</t>
  </si>
  <si>
    <t>48.05</t>
  </si>
  <si>
    <t>Rücklagen</t>
  </si>
  <si>
    <t>Einstellung in die allg. Fachschaftenrücklage</t>
  </si>
  <si>
    <t>Einstellung in die Rücklage der Fachschaft</t>
  </si>
  <si>
    <t>Saldo:</t>
  </si>
  <si>
    <t>Erläuterungen</t>
  </si>
  <si>
    <t>Summe aller Einnahmen</t>
  </si>
  <si>
    <t>Das ist die Zuweisung aus den VS Beiträgen</t>
  </si>
  <si>
    <t>Einnahmen aus dem hoheitlichen Aufgabenbereich, z.B. Einführung für Erstsemester</t>
  </si>
  <si>
    <t>Feiern, Konzerte, Ausstellungen</t>
  </si>
  <si>
    <t>Spenden Dritter an die Fachschaft</t>
  </si>
  <si>
    <t>geschäftlich Einnahmen mit Gewinnabsicht</t>
  </si>
  <si>
    <t>Allgemeine Rücklagen aus Überschüssen aus dem Vorjahr</t>
  </si>
  <si>
    <t>Rücklagen die mit einem Verwendungszweck verbunden sind</t>
  </si>
  <si>
    <t>Summe aller Ausgaben</t>
  </si>
  <si>
    <t>Büromöbel</t>
  </si>
  <si>
    <t>Hausstand, Geschirr</t>
  </si>
  <si>
    <t>Veranstaltungstechnik</t>
  </si>
  <si>
    <t>Beispielsweise Werkzeug</t>
  </si>
  <si>
    <t>Hardware und EDV-Bezogene kosten wie Hosting</t>
  </si>
  <si>
    <t>Papier, Ordner, Schreibgeräte</t>
  </si>
  <si>
    <t>Leihfahrzeuge</t>
  </si>
  <si>
    <t>Ausgaben für Essen und Trinken</t>
  </si>
  <si>
    <t>Essen für die StuRa Sitzung</t>
  </si>
  <si>
    <t>Zuwendungen an Dritte</t>
  </si>
  <si>
    <t>Alle Unterposten von 48 sollten unter 311 oder 321 auftauchen, um zu wissen welche art von Veranstaltung es ist und in welcher höhe Einnahmen erwartet werden</t>
  </si>
  <si>
    <t>automatisch gemäß Finanzordnung der Betrag von 8003 darf nicht größer sein als der Betrag 30</t>
  </si>
  <si>
    <t>Rücklagen zur  Verwendung im Folgejahr darf Maximal der Betrag von 30 sein, alles andere was übrig ist wird auf 8002 bzw8005 verteilt</t>
  </si>
  <si>
    <t>Rücklagen die mit einem Verwendungszweck verbunden sind. Die Einrichtung einer Zweckgebunden Rücklage ist Genehmigungspflichtig</t>
  </si>
  <si>
    <t>Saldo=Einnahmen-Ausgaben-Rücklage muss 0 sein</t>
  </si>
  <si>
    <t>Büroausstattung</t>
  </si>
  <si>
    <t>Weitere Ausstattung</t>
  </si>
  <si>
    <t>Mitgliedsbeiträge BuFaTa</t>
  </si>
  <si>
    <t>Fachschafts-Bibliothek</t>
  </si>
  <si>
    <t>311.01</t>
  </si>
  <si>
    <t>311.02</t>
  </si>
  <si>
    <t>311.03</t>
  </si>
  <si>
    <t>311.04</t>
  </si>
  <si>
    <t>311.05</t>
  </si>
  <si>
    <t>311.06</t>
  </si>
  <si>
    <t>311.07</t>
  </si>
  <si>
    <t>Ersti-Einführung: Infomaterial</t>
  </si>
  <si>
    <t>Ersti-Einführung: Frühstück und Kneipentour</t>
  </si>
  <si>
    <t>Ersti-Einführung: Rücklauf Ersti-Wochenende</t>
  </si>
  <si>
    <t>Examensfeier</t>
  </si>
  <si>
    <t>Berufsorientierung "Berufe für Historiker"</t>
  </si>
  <si>
    <t>Lange Nacht der Hausarbeiten</t>
  </si>
  <si>
    <t>Fachschaftsexkursion SoSe/WiSe</t>
  </si>
  <si>
    <t>Filmabend "Weihnachtsfilm"</t>
  </si>
  <si>
    <t>42.1</t>
  </si>
  <si>
    <t>42.2</t>
  </si>
  <si>
    <t>Finanzierung weiterer Projekte der Fachschaft</t>
  </si>
  <si>
    <t>Unterschrift Finanzverantwortlicher</t>
  </si>
  <si>
    <t>48.06</t>
  </si>
  <si>
    <t>48.07</t>
  </si>
  <si>
    <t>48.08</t>
  </si>
  <si>
    <t>Budgetplan 2018 Fachschaft Geschichte (Stand: 16.03.18)</t>
  </si>
  <si>
    <t>Klausurtaugung Fachschaft</t>
  </si>
  <si>
    <t>48.09</t>
  </si>
  <si>
    <t>Fachschaftsparty</t>
  </si>
  <si>
    <t>Ersti-Einführung: Ersti-Wochenende</t>
  </si>
  <si>
    <t>Einstellung in zweckgebundene Rücklage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</si>
</sst>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€-407];[Red]\-#,##0.00\ [$€-407]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407]dddd\,\ d\.\ mmmm\ yyyy"/>
    <numFmt numFmtId="178" formatCode="#,##0.00\ &quot;€&quot;"/>
  </numFmts>
  <fonts count="38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1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28" borderId="0" applyBorder="0" applyProtection="0">
      <alignment/>
    </xf>
    <xf numFmtId="0" fontId="28" fillId="29" borderId="0" applyNumberFormat="0" applyBorder="0" applyAlignment="0" applyProtection="0"/>
    <xf numFmtId="43" fontId="1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172" fontId="4" fillId="0" borderId="0" xfId="0" applyNumberFormat="1" applyFont="1" applyAlignment="1">
      <alignment horizontal="center" wrapText="1"/>
    </xf>
    <xf numFmtId="172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72" fontId="3" fillId="0" borderId="0" xfId="0" applyNumberFormat="1" applyFont="1" applyBorder="1" applyAlignment="1">
      <alignment horizontal="center" wrapText="1"/>
    </xf>
    <xf numFmtId="172" fontId="3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72" fontId="3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78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rün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">
    <dxf>
      <font>
        <b/>
        <i/>
        <u val="single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42"/>
          <bgColor indexed="50"/>
        </patternFill>
      </fill>
    </dxf>
    <dxf>
      <font>
        <b val="0"/>
        <sz val="11"/>
        <color rgb="FF000000"/>
      </font>
      <fill>
        <patternFill patternType="solid">
          <fgColor rgb="FFCCFFCC"/>
          <bgColor rgb="FF99FF33"/>
        </patternFill>
      </fill>
      <border/>
    </dxf>
    <dxf>
      <font>
        <b/>
        <i/>
        <u val="single"/>
        <sz val="11"/>
        <color rgb="FF00000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85" zoomScaleNormal="85" zoomScalePageLayoutView="0" workbookViewId="0" topLeftCell="A29">
      <selection activeCell="D66" sqref="D66"/>
    </sheetView>
  </sheetViews>
  <sheetFormatPr defaultColWidth="11.8515625" defaultRowHeight="15"/>
  <cols>
    <col min="1" max="1" width="7.8515625" style="14" customWidth="1"/>
    <col min="2" max="2" width="12.421875" style="14" customWidth="1"/>
    <col min="3" max="3" width="41.421875" style="14" customWidth="1"/>
    <col min="4" max="4" width="18.421875" style="18" customWidth="1"/>
    <col min="5" max="5" width="8.57421875" style="14" customWidth="1"/>
    <col min="6" max="6" width="38.57421875" style="14" customWidth="1"/>
    <col min="7" max="16384" width="11.8515625" style="14" customWidth="1"/>
  </cols>
  <sheetData>
    <row r="1" spans="2:6" ht="15">
      <c r="B1" s="33" t="s">
        <v>103</v>
      </c>
      <c r="C1" s="33"/>
      <c r="D1" s="33"/>
      <c r="F1" s="22"/>
    </row>
    <row r="2" spans="2:6" ht="15">
      <c r="B2" s="14" t="s">
        <v>0</v>
      </c>
      <c r="C2" s="14" t="s">
        <v>1</v>
      </c>
      <c r="D2" s="18" t="s">
        <v>2</v>
      </c>
      <c r="F2" s="22"/>
    </row>
    <row r="3" ht="15">
      <c r="F3" s="22"/>
    </row>
    <row r="4" spans="2:6" ht="12.75" customHeight="1">
      <c r="B4" s="23">
        <v>3</v>
      </c>
      <c r="C4" s="15" t="s">
        <v>3</v>
      </c>
      <c r="D4" s="21">
        <f>SUM(D5,D14,D18,D21,D6)</f>
        <v>10664.61</v>
      </c>
      <c r="E4" s="16"/>
      <c r="F4" s="22"/>
    </row>
    <row r="5" spans="2:6" ht="12.75" customHeight="1">
      <c r="B5" s="14">
        <v>30</v>
      </c>
      <c r="C5" s="16" t="s">
        <v>4</v>
      </c>
      <c r="D5" s="24">
        <v>5394.31</v>
      </c>
      <c r="E5" s="17"/>
      <c r="F5" s="22"/>
    </row>
    <row r="6" spans="2:6" ht="12.75" customHeight="1">
      <c r="B6" s="14">
        <v>311</v>
      </c>
      <c r="C6" s="16" t="s">
        <v>5</v>
      </c>
      <c r="D6" s="17">
        <f>SUM(D7:D13)</f>
        <v>600</v>
      </c>
      <c r="E6" s="17"/>
      <c r="F6" s="22"/>
    </row>
    <row r="7" spans="2:6" ht="12.75" customHeight="1">
      <c r="B7" s="14" t="s">
        <v>81</v>
      </c>
      <c r="C7" s="14" t="s">
        <v>88</v>
      </c>
      <c r="D7" s="18">
        <v>0</v>
      </c>
      <c r="E7" s="17"/>
      <c r="F7" s="22"/>
    </row>
    <row r="8" spans="2:6" ht="12.75" customHeight="1">
      <c r="B8" s="14" t="s">
        <v>82</v>
      </c>
      <c r="C8" s="14" t="s">
        <v>89</v>
      </c>
      <c r="D8" s="18">
        <v>0</v>
      </c>
      <c r="E8" s="22"/>
      <c r="F8" s="22"/>
    </row>
    <row r="9" spans="2:6" ht="12.75" customHeight="1">
      <c r="B9" s="14" t="s">
        <v>83</v>
      </c>
      <c r="C9" s="14" t="s">
        <v>90</v>
      </c>
      <c r="D9" s="18">
        <v>600</v>
      </c>
      <c r="E9" s="22"/>
      <c r="F9" s="22"/>
    </row>
    <row r="10" spans="2:6" ht="12.75" customHeight="1">
      <c r="B10" s="14" t="s">
        <v>84</v>
      </c>
      <c r="C10" s="14" t="s">
        <v>91</v>
      </c>
      <c r="D10" s="18">
        <v>0</v>
      </c>
      <c r="E10" s="18"/>
      <c r="F10" s="22"/>
    </row>
    <row r="11" spans="2:6" ht="12.75" customHeight="1">
      <c r="B11" s="14" t="s">
        <v>85</v>
      </c>
      <c r="C11" s="14" t="s">
        <v>92</v>
      </c>
      <c r="D11" s="18">
        <v>0</v>
      </c>
      <c r="E11" s="17"/>
      <c r="F11" s="22"/>
    </row>
    <row r="12" spans="2:6" ht="12.75" customHeight="1">
      <c r="B12" s="14" t="s">
        <v>86</v>
      </c>
      <c r="C12" s="14" t="s">
        <v>93</v>
      </c>
      <c r="D12" s="18">
        <v>0</v>
      </c>
      <c r="E12" s="17"/>
      <c r="F12" s="22"/>
    </row>
    <row r="13" spans="2:6" ht="12.75" customHeight="1">
      <c r="B13" s="14" t="s">
        <v>87</v>
      </c>
      <c r="C13" s="14" t="s">
        <v>94</v>
      </c>
      <c r="D13" s="18">
        <v>0</v>
      </c>
      <c r="E13" s="17"/>
      <c r="F13" s="22"/>
    </row>
    <row r="14" spans="2:6" ht="12.75" customHeight="1">
      <c r="B14" s="14">
        <v>321</v>
      </c>
      <c r="C14" s="16" t="s">
        <v>6</v>
      </c>
      <c r="D14" s="17">
        <f>SUM(D15:D16)</f>
        <v>60</v>
      </c>
      <c r="E14" s="16"/>
      <c r="F14" s="22"/>
    </row>
    <row r="15" spans="1:6" ht="12.75" customHeight="1">
      <c r="A15"/>
      <c r="B15" s="22" t="s">
        <v>7</v>
      </c>
      <c r="C15" s="22" t="s">
        <v>95</v>
      </c>
      <c r="D15" s="24">
        <v>60</v>
      </c>
      <c r="E15"/>
      <c r="F15"/>
    </row>
    <row r="16" spans="2:6" ht="12.75" customHeight="1">
      <c r="B16" s="14" t="s">
        <v>8</v>
      </c>
      <c r="C16" s="14" t="s">
        <v>9</v>
      </c>
      <c r="D16" s="18">
        <v>0</v>
      </c>
      <c r="E16" s="16"/>
      <c r="F16" s="22"/>
    </row>
    <row r="17" spans="2:6" ht="12.75" customHeight="1">
      <c r="B17" s="14">
        <v>332</v>
      </c>
      <c r="C17" s="14" t="s">
        <v>10</v>
      </c>
      <c r="D17" s="18">
        <v>0</v>
      </c>
      <c r="E17" s="16"/>
      <c r="F17" s="22"/>
    </row>
    <row r="18" spans="2:6" ht="12.75" customHeight="1">
      <c r="B18" s="14">
        <v>341</v>
      </c>
      <c r="C18" s="16" t="s">
        <v>11</v>
      </c>
      <c r="D18" s="17">
        <v>1</v>
      </c>
      <c r="E18" s="16"/>
      <c r="F18" s="22"/>
    </row>
    <row r="19" spans="2:6" ht="12.75" customHeight="1">
      <c r="B19" s="14">
        <v>334</v>
      </c>
      <c r="C19" s="16" t="s">
        <v>12</v>
      </c>
      <c r="D19" s="17">
        <v>0</v>
      </c>
      <c r="E19" s="16"/>
      <c r="F19" s="22"/>
    </row>
    <row r="20" spans="2:6" ht="12.75" customHeight="1">
      <c r="B20" s="14">
        <v>335</v>
      </c>
      <c r="C20" s="16" t="s">
        <v>13</v>
      </c>
      <c r="D20" s="17">
        <v>0</v>
      </c>
      <c r="E20" s="16"/>
      <c r="F20" s="22"/>
    </row>
    <row r="21" spans="2:6" ht="12.75" customHeight="1">
      <c r="B21" s="14">
        <v>37</v>
      </c>
      <c r="C21" s="16" t="s">
        <v>14</v>
      </c>
      <c r="D21" s="24">
        <v>4609.3</v>
      </c>
      <c r="E21" s="16"/>
      <c r="F21" s="22"/>
    </row>
    <row r="22" spans="2:6" ht="12.75" customHeight="1">
      <c r="B22" s="14">
        <v>381</v>
      </c>
      <c r="C22" s="16" t="s">
        <v>15</v>
      </c>
      <c r="D22" s="17">
        <v>0</v>
      </c>
      <c r="E22" s="16"/>
      <c r="F22" s="22"/>
    </row>
    <row r="23" spans="5:6" ht="12.75" customHeight="1">
      <c r="E23" s="16"/>
      <c r="F23" s="22"/>
    </row>
    <row r="24" spans="3:6" ht="12.75" customHeight="1">
      <c r="C24" s="16"/>
      <c r="D24" s="17"/>
      <c r="E24" s="16"/>
      <c r="F24" s="22"/>
    </row>
    <row r="25" spans="2:6" ht="12.75" customHeight="1">
      <c r="B25" s="15">
        <v>4</v>
      </c>
      <c r="C25" s="15" t="s">
        <v>16</v>
      </c>
      <c r="D25" s="21">
        <f>SUM(D27,D47,D54,D52,D51,D50)</f>
        <v>9422</v>
      </c>
      <c r="E25" s="16"/>
      <c r="F25" s="22"/>
    </row>
    <row r="26" spans="2:6" ht="12.75" customHeight="1">
      <c r="B26" s="14">
        <v>402</v>
      </c>
      <c r="C26" s="16" t="s">
        <v>17</v>
      </c>
      <c r="D26" s="17">
        <v>0</v>
      </c>
      <c r="E26" s="16"/>
      <c r="F26" s="22"/>
    </row>
    <row r="27" spans="2:6" ht="12.75" customHeight="1">
      <c r="B27" s="25">
        <v>41</v>
      </c>
      <c r="C27" s="19" t="s">
        <v>18</v>
      </c>
      <c r="D27" s="26">
        <f>SUM(D32,D34,D41,D45)</f>
        <v>1391</v>
      </c>
      <c r="E27" s="16"/>
      <c r="F27" s="22"/>
    </row>
    <row r="28" spans="2:6" ht="12.75" customHeight="1">
      <c r="B28" s="14">
        <v>4110</v>
      </c>
      <c r="C28" s="16" t="s">
        <v>19</v>
      </c>
      <c r="D28" s="17">
        <v>0</v>
      </c>
      <c r="E28" s="16"/>
      <c r="F28" s="22"/>
    </row>
    <row r="29" spans="2:6" ht="12.75" customHeight="1">
      <c r="B29" s="14">
        <v>4111</v>
      </c>
      <c r="C29" s="16" t="s">
        <v>77</v>
      </c>
      <c r="D29" s="17">
        <v>0</v>
      </c>
      <c r="E29" s="16"/>
      <c r="F29" s="22"/>
    </row>
    <row r="30" spans="2:6" ht="12.75" customHeight="1">
      <c r="B30" s="22" t="s">
        <v>20</v>
      </c>
      <c r="C30" s="20" t="s">
        <v>21</v>
      </c>
      <c r="D30" s="17">
        <v>0</v>
      </c>
      <c r="E30" s="16"/>
      <c r="F30" s="22"/>
    </row>
    <row r="31" spans="2:6" ht="12.75" customHeight="1">
      <c r="B31" s="14">
        <v>4112</v>
      </c>
      <c r="C31" s="16" t="s">
        <v>78</v>
      </c>
      <c r="D31" s="17">
        <v>0</v>
      </c>
      <c r="E31" s="16"/>
      <c r="F31" s="22"/>
    </row>
    <row r="32" spans="2:6" ht="12.75" customHeight="1">
      <c r="B32" s="14">
        <v>4120</v>
      </c>
      <c r="C32" s="16" t="s">
        <v>22</v>
      </c>
      <c r="D32" s="17">
        <v>500</v>
      </c>
      <c r="E32" s="16"/>
      <c r="F32" s="22"/>
    </row>
    <row r="33" spans="2:6" ht="12.75" customHeight="1">
      <c r="B33" s="14">
        <v>4130</v>
      </c>
      <c r="C33" s="16" t="s">
        <v>23</v>
      </c>
      <c r="D33" s="17">
        <v>0</v>
      </c>
      <c r="E33" s="16"/>
      <c r="F33" s="22"/>
    </row>
    <row r="34" spans="2:6" ht="12.75" customHeight="1">
      <c r="B34" s="14">
        <v>4140</v>
      </c>
      <c r="C34" s="16" t="s">
        <v>24</v>
      </c>
      <c r="D34" s="17">
        <v>400</v>
      </c>
      <c r="E34" s="16"/>
      <c r="F34" s="22"/>
    </row>
    <row r="35" spans="2:6" ht="12.75" customHeight="1">
      <c r="B35" s="14">
        <v>4151</v>
      </c>
      <c r="C35" s="16" t="s">
        <v>80</v>
      </c>
      <c r="D35" s="17">
        <v>0</v>
      </c>
      <c r="E35" s="16"/>
      <c r="F35" s="22"/>
    </row>
    <row r="36" spans="2:6" ht="12.75" customHeight="1">
      <c r="B36" s="14">
        <v>4152</v>
      </c>
      <c r="C36" s="16" t="s">
        <v>25</v>
      </c>
      <c r="D36" s="17">
        <v>0</v>
      </c>
      <c r="E36" s="16"/>
      <c r="F36" s="18"/>
    </row>
    <row r="37" spans="2:6" ht="12.75" customHeight="1">
      <c r="B37" s="14">
        <v>4160</v>
      </c>
      <c r="C37" s="16" t="s">
        <v>26</v>
      </c>
      <c r="D37" s="17">
        <v>0</v>
      </c>
      <c r="E37" s="16"/>
      <c r="F37" s="22"/>
    </row>
    <row r="38" spans="2:6" ht="12.75" customHeight="1">
      <c r="B38" s="14">
        <v>4171</v>
      </c>
      <c r="C38" s="16" t="s">
        <v>27</v>
      </c>
      <c r="D38" s="17">
        <v>0</v>
      </c>
      <c r="E38" s="16"/>
      <c r="F38" s="22"/>
    </row>
    <row r="39" spans="2:6" ht="12.75" customHeight="1">
      <c r="B39" s="14">
        <v>4172</v>
      </c>
      <c r="C39" s="16" t="s">
        <v>28</v>
      </c>
      <c r="D39" s="17">
        <v>0</v>
      </c>
      <c r="E39" s="16"/>
      <c r="F39" s="22"/>
    </row>
    <row r="40" spans="2:6" ht="12.75" customHeight="1">
      <c r="B40" s="14">
        <v>4173</v>
      </c>
      <c r="C40" s="16" t="s">
        <v>29</v>
      </c>
      <c r="D40" s="17">
        <v>0</v>
      </c>
      <c r="E40" s="16"/>
      <c r="F40" s="22"/>
    </row>
    <row r="41" spans="2:6" ht="12.75" customHeight="1">
      <c r="B41" s="25">
        <v>4180</v>
      </c>
      <c r="C41" s="19" t="s">
        <v>30</v>
      </c>
      <c r="D41" s="27">
        <f>SUM(D42,D43,D44)</f>
        <v>241</v>
      </c>
      <c r="E41" s="16"/>
      <c r="F41" s="22"/>
    </row>
    <row r="42" spans="2:6" ht="12.75" customHeight="1">
      <c r="B42" s="14" t="s">
        <v>31</v>
      </c>
      <c r="C42" s="16" t="s">
        <v>32</v>
      </c>
      <c r="D42" s="17">
        <v>1</v>
      </c>
      <c r="E42" s="16"/>
      <c r="F42" s="22"/>
    </row>
    <row r="43" spans="2:6" ht="12.75" customHeight="1">
      <c r="B43" s="14" t="s">
        <v>33</v>
      </c>
      <c r="C43" s="16" t="s">
        <v>34</v>
      </c>
      <c r="D43" s="17">
        <v>0</v>
      </c>
      <c r="E43" s="16"/>
      <c r="F43" s="22"/>
    </row>
    <row r="44" spans="2:6" ht="12.75" customHeight="1">
      <c r="B44" s="14" t="s">
        <v>35</v>
      </c>
      <c r="C44" s="16" t="s">
        <v>36</v>
      </c>
      <c r="D44" s="17">
        <v>240</v>
      </c>
      <c r="E44" s="16"/>
      <c r="F44" s="22"/>
    </row>
    <row r="45" spans="2:6" ht="12.75" customHeight="1">
      <c r="B45" s="14">
        <v>4199</v>
      </c>
      <c r="C45" s="16" t="s">
        <v>37</v>
      </c>
      <c r="D45" s="17">
        <v>250</v>
      </c>
      <c r="E45" s="16"/>
      <c r="F45" s="22"/>
    </row>
    <row r="46" spans="3:6" ht="12.75" customHeight="1">
      <c r="C46" s="16"/>
      <c r="D46" s="17"/>
      <c r="E46" s="16"/>
      <c r="F46" s="22"/>
    </row>
    <row r="47" spans="2:6" ht="12.75" customHeight="1">
      <c r="B47" s="25">
        <v>42</v>
      </c>
      <c r="C47" s="19" t="s">
        <v>38</v>
      </c>
      <c r="D47" s="27">
        <f>SUM(D48:D49)</f>
        <v>1050</v>
      </c>
      <c r="E47" s="16"/>
      <c r="F47" s="22"/>
    </row>
    <row r="48" spans="2:6" ht="12.75" customHeight="1">
      <c r="B48" s="14" t="s">
        <v>96</v>
      </c>
      <c r="C48" s="16" t="s">
        <v>39</v>
      </c>
      <c r="D48" s="17">
        <v>500</v>
      </c>
      <c r="E48" s="16"/>
      <c r="F48" s="22"/>
    </row>
    <row r="49" spans="2:6" ht="12.75" customHeight="1">
      <c r="B49" s="14" t="s">
        <v>97</v>
      </c>
      <c r="C49" s="16" t="s">
        <v>98</v>
      </c>
      <c r="D49" s="18">
        <v>550</v>
      </c>
      <c r="E49" s="16"/>
      <c r="F49" s="22"/>
    </row>
    <row r="50" spans="2:6" ht="12.75" customHeight="1">
      <c r="B50" s="14">
        <v>43</v>
      </c>
      <c r="C50" s="16" t="s">
        <v>40</v>
      </c>
      <c r="D50" s="17">
        <v>400</v>
      </c>
      <c r="E50" s="16"/>
      <c r="F50" s="22"/>
    </row>
    <row r="51" spans="2:6" ht="12.75" customHeight="1">
      <c r="B51" s="14">
        <v>44</v>
      </c>
      <c r="C51" s="16" t="s">
        <v>41</v>
      </c>
      <c r="D51" s="17">
        <v>1</v>
      </c>
      <c r="E51" s="16"/>
      <c r="F51" s="22"/>
    </row>
    <row r="52" spans="2:6" ht="12.75" customHeight="1">
      <c r="B52" s="14">
        <v>45</v>
      </c>
      <c r="C52" s="16" t="s">
        <v>79</v>
      </c>
      <c r="D52" s="17">
        <v>0</v>
      </c>
      <c r="E52" s="16"/>
      <c r="F52" s="22"/>
    </row>
    <row r="53" spans="3:6" ht="12.75" customHeight="1">
      <c r="C53" s="16"/>
      <c r="D53" s="17"/>
      <c r="E53" s="16"/>
      <c r="F53" s="22"/>
    </row>
    <row r="54" spans="1:6" ht="12.75" customHeight="1">
      <c r="A54"/>
      <c r="B54" s="31">
        <v>48</v>
      </c>
      <c r="C54" s="31" t="s">
        <v>42</v>
      </c>
      <c r="D54" s="32">
        <f>SUM(D55:D63,)</f>
        <v>6580</v>
      </c>
      <c r="E54"/>
      <c r="F54" s="34"/>
    </row>
    <row r="55" spans="1:6" ht="12.75" customHeight="1">
      <c r="A55"/>
      <c r="B55" s="22" t="s">
        <v>43</v>
      </c>
      <c r="C55" s="22" t="s">
        <v>88</v>
      </c>
      <c r="D55" s="24">
        <v>200</v>
      </c>
      <c r="E55"/>
      <c r="F55" s="34"/>
    </row>
    <row r="56" spans="1:6" ht="12.75" customHeight="1">
      <c r="A56"/>
      <c r="B56" s="22" t="s">
        <v>44</v>
      </c>
      <c r="C56" s="22" t="s">
        <v>89</v>
      </c>
      <c r="D56" s="24">
        <v>600</v>
      </c>
      <c r="E56"/>
      <c r="F56" s="13"/>
    </row>
    <row r="57" spans="1:6" ht="12.75" customHeight="1">
      <c r="A57"/>
      <c r="B57" s="22" t="s">
        <v>45</v>
      </c>
      <c r="C57" s="22" t="s">
        <v>107</v>
      </c>
      <c r="D57" s="24">
        <v>2000</v>
      </c>
      <c r="E57"/>
      <c r="F57" s="13"/>
    </row>
    <row r="58" spans="1:6" ht="12.75" customHeight="1">
      <c r="A58"/>
      <c r="B58" s="22" t="s">
        <v>46</v>
      </c>
      <c r="C58" s="22" t="s">
        <v>91</v>
      </c>
      <c r="D58" s="24">
        <v>1700</v>
      </c>
      <c r="E58"/>
      <c r="F58" s="13"/>
    </row>
    <row r="59" spans="1:6" ht="12.75" customHeight="1">
      <c r="A59"/>
      <c r="B59" s="22" t="s">
        <v>47</v>
      </c>
      <c r="C59" s="22" t="s">
        <v>92</v>
      </c>
      <c r="D59" s="24">
        <v>400</v>
      </c>
      <c r="E59"/>
      <c r="F59" s="13"/>
    </row>
    <row r="60" spans="1:6" ht="12.75" customHeight="1">
      <c r="A60"/>
      <c r="B60" s="22" t="s">
        <v>100</v>
      </c>
      <c r="C60" s="22" t="s">
        <v>93</v>
      </c>
      <c r="D60" s="24">
        <v>450</v>
      </c>
      <c r="E60"/>
      <c r="F60" s="13"/>
    </row>
    <row r="61" spans="1:6" ht="15">
      <c r="A61"/>
      <c r="B61" s="22" t="s">
        <v>101</v>
      </c>
      <c r="C61" s="22" t="s">
        <v>104</v>
      </c>
      <c r="D61" s="24">
        <v>430</v>
      </c>
      <c r="E61"/>
      <c r="F61" s="13"/>
    </row>
    <row r="62" spans="1:6" ht="15">
      <c r="A62"/>
      <c r="B62" s="22" t="s">
        <v>102</v>
      </c>
      <c r="C62" s="22" t="s">
        <v>95</v>
      </c>
      <c r="D62" s="24">
        <v>300</v>
      </c>
      <c r="E62"/>
      <c r="F62" s="13"/>
    </row>
    <row r="63" spans="2:6" ht="15">
      <c r="B63" s="14" t="s">
        <v>105</v>
      </c>
      <c r="C63" s="16" t="s">
        <v>106</v>
      </c>
      <c r="D63" s="17">
        <v>500</v>
      </c>
      <c r="F63" s="22"/>
    </row>
    <row r="66" spans="2:4" ht="15">
      <c r="B66" s="28">
        <v>8</v>
      </c>
      <c r="C66" s="21" t="s">
        <v>48</v>
      </c>
      <c r="D66" s="21">
        <f>D4-D25</f>
        <v>1242.6100000000006</v>
      </c>
    </row>
    <row r="67" spans="2:4" ht="15">
      <c r="B67" s="14">
        <v>8002</v>
      </c>
      <c r="C67" s="16" t="s">
        <v>49</v>
      </c>
      <c r="D67" s="18">
        <v>0</v>
      </c>
    </row>
    <row r="68" spans="2:4" ht="15">
      <c r="B68" s="14">
        <v>8003</v>
      </c>
      <c r="C68" s="16" t="s">
        <v>50</v>
      </c>
      <c r="D68" s="18">
        <f>D66</f>
        <v>1242.6100000000006</v>
      </c>
    </row>
    <row r="69" spans="2:4" ht="15">
      <c r="B69" s="14">
        <v>8005</v>
      </c>
      <c r="C69" s="16" t="s">
        <v>108</v>
      </c>
      <c r="D69" s="18">
        <v>0</v>
      </c>
    </row>
    <row r="70" ht="15">
      <c r="D70" s="29" t="s">
        <v>51</v>
      </c>
    </row>
    <row r="71" spans="3:4" ht="15">
      <c r="C71" s="25"/>
      <c r="D71" s="29">
        <f>D4-(D25+D66)</f>
        <v>0</v>
      </c>
    </row>
    <row r="72" ht="15">
      <c r="C72" s="30" t="s">
        <v>99</v>
      </c>
    </row>
  </sheetData>
  <sheetProtection selectLockedCells="1" selectUnlockedCells="1"/>
  <mergeCells count="2">
    <mergeCell ref="B1:D1"/>
    <mergeCell ref="F54:F55"/>
  </mergeCells>
  <conditionalFormatting sqref="D71">
    <cfRule type="cellIs" priority="1" dxfId="2" operator="equal" stopIfTrue="1">
      <formula>0</formula>
    </cfRule>
    <cfRule type="cellIs" priority="2" dxfId="3" operator="equal" stopIfTrue="1">
      <formula>0</formula>
    </cfRule>
  </conditionalFormatting>
  <printOptions/>
  <pageMargins left="0.2362204724409449" right="0.2362204724409449" top="0" bottom="0" header="0.31496062992125984" footer="0.31496062992125984"/>
  <pageSetup firstPageNumber="1" useFirstPageNumber="1" horizontalDpi="600" verticalDpi="600" orientation="portrait" pageOrder="overThenDown" paperSize="9" r:id="rId1"/>
  <headerFooter alignWithMargins="0">
    <oddHeader>&amp;C&amp;"Arial,Standard"&amp;10&amp;A</oddHeader>
    <oddFooter>&amp;C&amp;"Arial,Standard"&amp;10Seite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8">
      <selection activeCell="A12" sqref="A12"/>
    </sheetView>
  </sheetViews>
  <sheetFormatPr defaultColWidth="11.421875" defaultRowHeight="15"/>
  <cols>
    <col min="1" max="1" width="11.421875" style="0" customWidth="1"/>
    <col min="2" max="2" width="54.140625" style="8" customWidth="1"/>
  </cols>
  <sheetData>
    <row r="1" spans="1:2" ht="15">
      <c r="A1" s="2" t="s">
        <v>0</v>
      </c>
      <c r="B1" s="5" t="s">
        <v>52</v>
      </c>
    </row>
    <row r="2" spans="1:2" ht="15">
      <c r="A2" s="2"/>
      <c r="B2" s="9"/>
    </row>
    <row r="3" spans="1:2" ht="15">
      <c r="A3" s="3">
        <v>3</v>
      </c>
      <c r="B3" s="3" t="s">
        <v>53</v>
      </c>
    </row>
    <row r="4" spans="1:2" ht="15">
      <c r="A4" s="2">
        <v>30</v>
      </c>
      <c r="B4" s="10" t="s">
        <v>54</v>
      </c>
    </row>
    <row r="5" spans="1:2" ht="30">
      <c r="A5" s="2">
        <v>311</v>
      </c>
      <c r="B5" s="10" t="s">
        <v>55</v>
      </c>
    </row>
    <row r="6" spans="1:2" ht="15">
      <c r="A6" s="2">
        <v>321</v>
      </c>
      <c r="B6" s="10" t="s">
        <v>56</v>
      </c>
    </row>
    <row r="7" spans="1:2" ht="15">
      <c r="A7" s="2" t="s">
        <v>7</v>
      </c>
      <c r="B7" s="10"/>
    </row>
    <row r="8" spans="1:2" ht="15">
      <c r="A8" s="2" t="s">
        <v>8</v>
      </c>
      <c r="B8" s="10"/>
    </row>
    <row r="9" spans="1:2" ht="15">
      <c r="A9" s="2">
        <v>332</v>
      </c>
      <c r="B9" s="10"/>
    </row>
    <row r="10" spans="1:2" ht="15">
      <c r="A10" s="2">
        <v>341</v>
      </c>
      <c r="B10" s="10" t="s">
        <v>57</v>
      </c>
    </row>
    <row r="11" spans="1:2" ht="15">
      <c r="A11" s="2">
        <v>334</v>
      </c>
      <c r="B11" s="10"/>
    </row>
    <row r="12" spans="1:2" ht="15">
      <c r="A12" s="2">
        <v>335</v>
      </c>
      <c r="B12" s="10" t="s">
        <v>58</v>
      </c>
    </row>
    <row r="13" spans="1:2" ht="15">
      <c r="A13" s="2">
        <v>37</v>
      </c>
      <c r="B13" s="10" t="s">
        <v>59</v>
      </c>
    </row>
    <row r="14" spans="1:2" ht="30">
      <c r="A14" s="2">
        <v>381</v>
      </c>
      <c r="B14" s="10" t="s">
        <v>60</v>
      </c>
    </row>
    <row r="15" spans="1:2" ht="15">
      <c r="A15" s="2"/>
      <c r="B15" s="9"/>
    </row>
    <row r="16" spans="1:2" ht="15">
      <c r="A16" s="4">
        <v>4</v>
      </c>
      <c r="B16" s="4" t="s">
        <v>61</v>
      </c>
    </row>
    <row r="17" spans="1:2" ht="15">
      <c r="A17" s="2">
        <v>402</v>
      </c>
      <c r="B17" s="10"/>
    </row>
    <row r="18" spans="1:2" ht="15">
      <c r="A18" s="6">
        <v>41</v>
      </c>
      <c r="B18" s="10"/>
    </row>
    <row r="19" spans="1:2" ht="15">
      <c r="A19" s="2">
        <v>4110</v>
      </c>
      <c r="B19" s="10"/>
    </row>
    <row r="20" spans="1:2" ht="15">
      <c r="A20" s="2">
        <v>4111</v>
      </c>
      <c r="B20" s="10" t="s">
        <v>62</v>
      </c>
    </row>
    <row r="21" spans="1:2" ht="15">
      <c r="A21" s="2">
        <v>4112</v>
      </c>
      <c r="B21" s="10" t="s">
        <v>63</v>
      </c>
    </row>
    <row r="22" spans="1:2" ht="15">
      <c r="A22" s="2">
        <v>4113</v>
      </c>
      <c r="B22" s="10" t="s">
        <v>64</v>
      </c>
    </row>
    <row r="23" spans="1:2" ht="15">
      <c r="A23" s="2">
        <v>4114</v>
      </c>
      <c r="B23" s="10" t="s">
        <v>65</v>
      </c>
    </row>
    <row r="24" spans="1:2" ht="15">
      <c r="A24" s="2">
        <v>4120</v>
      </c>
      <c r="B24" s="10" t="s">
        <v>66</v>
      </c>
    </row>
    <row r="25" spans="1:2" ht="15">
      <c r="A25" s="2">
        <v>4130</v>
      </c>
      <c r="B25" s="10" t="s">
        <v>67</v>
      </c>
    </row>
    <row r="26" spans="1:2" ht="15">
      <c r="A26" s="2">
        <v>4140</v>
      </c>
      <c r="B26" s="10"/>
    </row>
    <row r="27" spans="1:2" ht="15">
      <c r="A27" s="2">
        <v>4151</v>
      </c>
      <c r="B27" s="10"/>
    </row>
    <row r="28" spans="1:2" ht="15">
      <c r="A28" s="2">
        <v>4152</v>
      </c>
      <c r="B28" s="10"/>
    </row>
    <row r="29" spans="1:2" ht="15">
      <c r="A29" s="2">
        <v>4160</v>
      </c>
      <c r="B29" s="10"/>
    </row>
    <row r="30" spans="1:2" ht="15">
      <c r="A30" s="2">
        <v>4171</v>
      </c>
      <c r="B30" s="10"/>
    </row>
    <row r="31" spans="1:2" ht="15">
      <c r="A31" s="2">
        <v>4172</v>
      </c>
      <c r="B31" s="10"/>
    </row>
    <row r="32" spans="1:2" ht="15">
      <c r="A32" s="2">
        <v>4173</v>
      </c>
      <c r="B32" s="10" t="s">
        <v>68</v>
      </c>
    </row>
    <row r="33" spans="1:2" ht="15">
      <c r="A33" s="6">
        <v>4180</v>
      </c>
      <c r="B33" s="10" t="s">
        <v>69</v>
      </c>
    </row>
    <row r="34" spans="1:2" ht="15">
      <c r="A34" s="2" t="s">
        <v>31</v>
      </c>
      <c r="B34" s="10"/>
    </row>
    <row r="35" spans="1:2" ht="15">
      <c r="A35" s="2" t="s">
        <v>33</v>
      </c>
      <c r="B35" s="10"/>
    </row>
    <row r="36" spans="1:2" ht="15">
      <c r="A36" s="2" t="s">
        <v>35</v>
      </c>
      <c r="B36" s="10" t="s">
        <v>70</v>
      </c>
    </row>
    <row r="37" spans="1:2" ht="15">
      <c r="A37" s="2">
        <v>4199</v>
      </c>
      <c r="B37" s="10"/>
    </row>
    <row r="38" spans="1:2" ht="15">
      <c r="A38" s="6">
        <v>42</v>
      </c>
      <c r="B38" s="10"/>
    </row>
    <row r="39" spans="1:2" ht="15">
      <c r="A39" s="2">
        <v>4200</v>
      </c>
      <c r="B39" s="10" t="s">
        <v>71</v>
      </c>
    </row>
    <row r="40" spans="1:2" ht="15">
      <c r="A40" s="2"/>
      <c r="B40" s="10"/>
    </row>
    <row r="41" spans="1:2" ht="15">
      <c r="A41" s="2">
        <v>43</v>
      </c>
      <c r="B41" s="10"/>
    </row>
    <row r="42" spans="1:2" ht="15">
      <c r="A42" s="2">
        <v>44</v>
      </c>
      <c r="B42" s="10"/>
    </row>
    <row r="43" spans="1:2" ht="15">
      <c r="A43" s="2">
        <v>45</v>
      </c>
      <c r="B43" s="10"/>
    </row>
    <row r="44" spans="1:2" ht="45">
      <c r="A44" s="2"/>
      <c r="B44" s="10" t="s">
        <v>72</v>
      </c>
    </row>
    <row r="45" spans="1:2" ht="15">
      <c r="A45" s="6">
        <v>48</v>
      </c>
      <c r="B45"/>
    </row>
    <row r="46" spans="1:2" ht="15">
      <c r="A46" s="2" t="s">
        <v>43</v>
      </c>
      <c r="B46" s="10"/>
    </row>
    <row r="47" spans="1:2" ht="15">
      <c r="A47" s="2"/>
      <c r="B47" s="11"/>
    </row>
    <row r="48" spans="1:2" ht="15">
      <c r="A48" s="7">
        <v>8</v>
      </c>
      <c r="B48" s="7" t="s">
        <v>48</v>
      </c>
    </row>
    <row r="49" spans="1:2" ht="30">
      <c r="A49" s="2">
        <v>8002</v>
      </c>
      <c r="B49" s="10" t="s">
        <v>73</v>
      </c>
    </row>
    <row r="50" spans="1:2" ht="45">
      <c r="A50" s="2">
        <v>8003</v>
      </c>
      <c r="B50" s="10" t="s">
        <v>74</v>
      </c>
    </row>
    <row r="51" spans="1:2" ht="45">
      <c r="A51" s="2">
        <v>8005</v>
      </c>
      <c r="B51" s="10" t="s">
        <v>75</v>
      </c>
    </row>
    <row r="52" spans="1:2" ht="15">
      <c r="A52" s="1"/>
      <c r="B52" s="12"/>
    </row>
    <row r="53" spans="1:2" ht="15">
      <c r="A53" s="1"/>
      <c r="B53" s="12" t="s">
        <v>76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&amp;C&amp;"Arial,Standard"&amp;10&amp;A</oddHeader>
    <oddFooter>&amp;C&amp;"Arial,Standard"&amp;10Seite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finanzreferat</cp:lastModifiedBy>
  <cp:lastPrinted>2018-05-08T09:34:51Z</cp:lastPrinted>
  <dcterms:created xsi:type="dcterms:W3CDTF">2017-04-24T15:24:35Z</dcterms:created>
  <dcterms:modified xsi:type="dcterms:W3CDTF">2018-05-08T10:10:18Z</dcterms:modified>
  <cp:category/>
  <cp:version/>
  <cp:contentType/>
  <cp:contentStatus/>
</cp:coreProperties>
</file>